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ACTAS Y PAZ Y SALVO JULIO\"/>
    </mc:Choice>
  </mc:AlternateContent>
  <xr:revisionPtr revIDLastSave="0" documentId="13_ncr:1_{200FDE45-2F41-40BE-B2D7-7BDE0B53E29F}" xr6:coauthVersionLast="47" xr6:coauthVersionMax="47" xr10:uidLastSave="{00000000-0000-0000-0000-000000000000}"/>
  <bookViews>
    <workbookView xWindow="-120" yWindow="-120" windowWidth="20730" windowHeight="1089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0" i="1"/>
  <c r="D22" i="1" l="1"/>
  <c r="AG16" i="1"/>
  <c r="T16" i="1"/>
  <c r="H16" i="1"/>
  <c r="L16" i="1"/>
  <c r="M16" i="1"/>
  <c r="Q16" i="1"/>
  <c r="U16" i="1"/>
  <c r="V16" i="1"/>
  <c r="Y16" i="1"/>
  <c r="Z16" i="1"/>
  <c r="AA16" i="1"/>
  <c r="AB16" i="1"/>
  <c r="AD16" i="1"/>
  <c r="AE16" i="1"/>
  <c r="AF16" i="1"/>
  <c r="AH16" i="1"/>
  <c r="AI16" i="1"/>
  <c r="G16" i="1"/>
  <c r="D24" i="1"/>
  <c r="D21" i="1"/>
  <c r="AC16" i="1" l="1"/>
  <c r="R16" i="1"/>
  <c r="S16" i="1"/>
  <c r="W16" i="1"/>
  <c r="X16" i="1"/>
  <c r="O16" i="1"/>
  <c r="N16" i="1" l="1"/>
  <c r="J16" i="1"/>
  <c r="K16" i="1" l="1"/>
  <c r="I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<sst xmlns="http://schemas.openxmlformats.org/spreadsheetml/2006/main" count="69" uniqueCount="61">
  <si>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</si>
  <si>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</si>
  <si>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</si>
  <si>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</si>
  <si>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</si>
  <si>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</si>
  <si>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</si>
  <si>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</si>
  <si>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</si>
  <si>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</si>
  <si>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</si>
  <si>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</si>
  <si>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</si>
  <si>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</si>
  <si>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</si>
  <si>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</si>
  <si>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</si>
  <si>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</si>
  <si>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</si>
  <si>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</si>
  <si>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</si>
  <si>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</si>
  <si>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</si>
  <si>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</si>
  <si>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</si>
  <si>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</si>
  <si>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</si>
  <si>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</si>
  <si>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</si>
  <si>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</si>
  <si>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</si>
  <si>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</si>
  <si>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</si>
  <si>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</si>
  <si>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</si>
  <si>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</si>
  <si>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</si>
  <si>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</si>
  <si>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</si>
  <si>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</si>
  <si>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</si>
  <si>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</si>
  <si>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</si>
  <si>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</si>
  <si>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TOTALES</t>
  </si>
  <si>
    <t>Responsable de la EPS:</t>
  </si>
  <si>
    <t>Nombres y apellidos:</t>
  </si>
  <si>
    <t>Fecha de elaboración:</t>
  </si>
  <si>
    <t>Responsable de la IPS:</t>
  </si>
  <si>
    <t>FACTURA NO RADICADA</t>
  </si>
  <si>
    <t>ESE HOSPITAL SAN JOSE DEL GUAVIARE</t>
  </si>
  <si>
    <t>HSJG16487</t>
  </si>
  <si>
    <t>HSJG16498</t>
  </si>
  <si>
    <t>HSJG16821</t>
  </si>
  <si>
    <t>HSJG17024</t>
  </si>
  <si>
    <t>HSJG19295</t>
  </si>
  <si>
    <t>HSJG1021</t>
  </si>
  <si>
    <t>HSJG</t>
  </si>
  <si>
    <t>CANCELADO</t>
  </si>
  <si>
    <t xml:space="preserve">CANCELADO </t>
  </si>
  <si>
    <t>FACTURA EN REVISION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</si>
</sst>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&quot;$&quot;\ #,##0.00"/>
    <numFmt numFmtId="166" formatCode="_(* #,##0.00_);_(* \(#,##0.00\);_(* &quot;-&quot;??_);_(@_)"/>
    <numFmt numFmtId="167" formatCode="&quot;$&quot;\ #,##0"/>
    <numFmt numFmtId="168" formatCode="dd/mm/yy;@"/>
    <numFmt numFmtId="169" formatCode="_ * #,##0_ ;_ * \-#,##0_ ;_ * &quot;-&quot;_ ;_ @_ "/>
    <numFmt numFmtId="170" formatCode="_-&quot;$&quot;* #,##0_-;\-&quot;$&quot;* #,##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theme="1"/>
      <name val="Verdana   "/>
    </font>
    <font>
      <sz val="8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4" xfId="2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0" fontId="0" fillId="0" borderId="5" xfId="0" applyFill="1" applyBorder="1" applyProtection="1">
      <protection locked="0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6" fontId="4" fillId="0" borderId="5" xfId="1" applyFont="1" applyFill="1" applyBorder="1" applyAlignment="1">
      <alignment horizontal="center" vertical="center" wrapText="1"/>
    </xf>
    <xf numFmtId="165" fontId="0" fillId="0" borderId="4" xfId="0" applyNumberFormat="1" applyFill="1" applyBorder="1"/>
    <xf numFmtId="0" fontId="2" fillId="0" borderId="0" xfId="0" applyFont="1" applyFill="1"/>
    <xf numFmtId="164" fontId="0" fillId="0" borderId="0" xfId="0" applyNumberFormat="1" applyFill="1"/>
    <xf numFmtId="165" fontId="0" fillId="0" borderId="0" xfId="0" applyNumberFormat="1" applyFill="1"/>
    <xf numFmtId="14" fontId="0" fillId="0" borderId="0" xfId="0" applyNumberFormat="1" applyFill="1"/>
    <xf numFmtId="14" fontId="4" fillId="0" borderId="4" xfId="2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5" fillId="0" borderId="0" xfId="3" applyFill="1"/>
    <xf numFmtId="0" fontId="6" fillId="0" borderId="0" xfId="3" applyFont="1" applyFill="1" applyProtection="1">
      <protection locked="0"/>
    </xf>
    <xf numFmtId="0" fontId="5" fillId="0" borderId="0" xfId="3" applyFill="1" applyAlignment="1" applyProtection="1">
      <alignment horizontal="left"/>
      <protection locked="0"/>
    </xf>
    <xf numFmtId="167" fontId="0" fillId="0" borderId="0" xfId="0" applyNumberFormat="1" applyFill="1"/>
    <xf numFmtId="169" fontId="0" fillId="0" borderId="0" xfId="0" applyNumberFormat="1" applyFill="1"/>
    <xf numFmtId="41" fontId="0" fillId="0" borderId="0" xfId="0" applyNumberFormat="1" applyFill="1" applyProtection="1">
      <protection locked="0"/>
    </xf>
    <xf numFmtId="170" fontId="0" fillId="0" borderId="0" xfId="0" applyNumberFormat="1" applyFill="1"/>
    <xf numFmtId="14" fontId="4" fillId="0" borderId="4" xfId="1" applyNumberFormat="1" applyFont="1" applyFill="1" applyBorder="1" applyAlignment="1">
      <alignment horizontal="center" vertical="center" wrapText="1"/>
    </xf>
    <xf numFmtId="14" fontId="0" fillId="0" borderId="4" xfId="0" applyNumberFormat="1" applyFill="1" applyBorder="1"/>
    <xf numFmtId="3" fontId="0" fillId="0" borderId="0" xfId="0" applyNumberFormat="1" applyFill="1"/>
    <xf numFmtId="168" fontId="9" fillId="0" borderId="5" xfId="0" applyNumberFormat="1" applyFont="1" applyFill="1" applyBorder="1"/>
    <xf numFmtId="14" fontId="9" fillId="0" borderId="5" xfId="0" applyNumberFormat="1" applyFont="1" applyFill="1" applyBorder="1"/>
    <xf numFmtId="169" fontId="0" fillId="0" borderId="0" xfId="0" applyNumberFormat="1" applyFill="1" applyProtection="1">
      <protection locked="0"/>
    </xf>
    <xf numFmtId="0" fontId="0" fillId="0" borderId="0" xfId="0" applyProtection="1">
      <protection locked="0"/>
    </xf>
    <xf numFmtId="0" fontId="0" fillId="0" borderId="5" xfId="0" applyBorder="1"/>
    <xf numFmtId="3" fontId="0" fillId="0" borderId="5" xfId="0" applyNumberFormat="1" applyBorder="1"/>
    <xf numFmtId="0" fontId="0" fillId="0" borderId="5" xfId="0" applyBorder="1" applyProtection="1">
      <protection locked="0"/>
    </xf>
    <xf numFmtId="3" fontId="0" fillId="0" borderId="5" xfId="0" applyNumberFormat="1" applyFill="1" applyBorder="1" applyProtection="1">
      <protection locked="0"/>
    </xf>
    <xf numFmtId="0" fontId="10" fillId="0" borderId="5" xfId="0" applyFont="1" applyBorder="1" applyAlignment="1">
      <alignment vertical="center" wrapText="1"/>
    </xf>
    <xf numFmtId="14" fontId="10" fillId="0" borderId="5" xfId="0" applyNumberFormat="1" applyFont="1" applyBorder="1" applyAlignment="1">
      <alignment horizontal="right" vertical="center" wrapText="1"/>
    </xf>
    <xf numFmtId="4" fontId="0" fillId="0" borderId="5" xfId="0" applyNumberFormat="1" applyBorder="1"/>
    <xf numFmtId="3" fontId="0" fillId="0" borderId="5" xfId="0" applyNumberFormat="1" applyBorder="1" applyProtection="1">
      <protection locked="0"/>
    </xf>
    <xf numFmtId="4" fontId="10" fillId="0" borderId="5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7">
    <cellStyle name="Millares" xfId="1" builtinId="3"/>
    <cellStyle name="Millares 2" xfId="6" xr:uid="{41487AF2-A055-47BA-8F85-68642F84E5E5}"/>
    <cellStyle name="Normal" xfId="0" builtinId="0"/>
    <cellStyle name="Normal 2 2" xfId="2" xr:uid="{6C7FB8ED-F8E6-47E0-A87D-09CD944ABAB6}"/>
    <cellStyle name="Normal 3" xfId="5" xr:uid="{0DE11791-0149-4CF0-A796-46691FB5EF55}"/>
    <cellStyle name="Normal 4" xfId="3" xr:uid="{791D9CBC-989F-4C00-AB51-8D4794677F71}"/>
    <cellStyle name="Normal 5" xfId="4" xr:uid="{CD860AA8-DC59-4270-ACBD-3E1E84CB4C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24"/>
  <sheetViews>
    <sheetView tabSelected="1" zoomScale="70" zoomScaleNormal="70" workbookViewId="0">
      <pane ySplit="1" topLeftCell="A2" activePane="bottomLeft" state="frozen"/>
      <selection activeCell="H1" sqref="H1"/>
      <selection pane="bottomLeft" activeCell="E5" sqref="E5"/>
    </sheetView>
  </sheetViews>
  <sheetFormatPr baseColWidth="10" defaultRowHeight="15"/>
  <cols>
    <col min="1" max="1" width="14.28515625" style="3" customWidth="1"/>
    <col min="2" max="2" width="9.7109375" style="3" customWidth="1"/>
    <col min="3" max="3" width="13.28515625" style="3" customWidth="1"/>
    <col min="4" max="4" width="18.85546875" style="3" customWidth="1"/>
    <col min="5" max="5" width="15.42578125" style="3" customWidth="1"/>
    <col min="6" max="6" width="15" style="12" bestFit="1" customWidth="1"/>
    <col min="7" max="7" width="24.7109375" style="13" customWidth="1"/>
    <col min="8" max="8" width="27.85546875" style="13" customWidth="1"/>
    <col min="9" max="9" width="14.28515625" style="13" customWidth="1"/>
    <col min="10" max="10" width="22.7109375" style="13" customWidth="1"/>
    <col min="11" max="11" width="23.140625" style="13" customWidth="1"/>
    <col min="12" max="12" width="11.85546875" style="13" hidden="1" customWidth="1"/>
    <col min="13" max="13" width="3.7109375" style="13" customWidth="1"/>
    <col min="14" max="14" width="21.42578125" style="13" customWidth="1"/>
    <col min="15" max="15" width="24.140625" style="13" customWidth="1"/>
    <col min="16" max="16" width="15.28515625" style="3" bestFit="1" customWidth="1"/>
    <col min="17" max="17" width="23.5703125" style="3" customWidth="1"/>
    <col min="18" max="18" width="27.140625" style="3" customWidth="1"/>
    <col min="19" max="19" width="18.7109375" style="3" customWidth="1"/>
    <col min="20" max="20" width="12" style="14" bestFit="1" customWidth="1"/>
    <col min="21" max="21" width="16.28515625" style="3" bestFit="1" customWidth="1"/>
    <col min="22" max="22" width="9.85546875" style="3" bestFit="1" customWidth="1"/>
    <col min="23" max="23" width="12" style="3" bestFit="1" customWidth="1"/>
    <col min="24" max="24" width="26.7109375" style="3" customWidth="1"/>
    <col min="25" max="25" width="10.140625" style="3" bestFit="1" customWidth="1"/>
    <col min="26" max="26" width="21.42578125" style="3" customWidth="1"/>
    <col min="27" max="27" width="9.28515625" style="3" bestFit="1" customWidth="1"/>
    <col min="28" max="28" width="14.28515625" style="3" customWidth="1"/>
    <col min="29" max="29" width="23.28515625" style="3" customWidth="1"/>
    <col min="30" max="30" width="11.85546875" style="3" bestFit="1" customWidth="1"/>
    <col min="31" max="31" width="21" style="3" customWidth="1"/>
    <col min="32" max="32" width="14.5703125" style="3" customWidth="1"/>
    <col min="33" max="33" width="20.7109375" style="3" customWidth="1"/>
    <col min="34" max="34" width="13.7109375" style="3" customWidth="1"/>
    <col min="35" max="35" width="18.28515625" style="3" customWidth="1"/>
    <col min="36" max="36" width="20.42578125" style="3" customWidth="1"/>
    <col min="37" max="16384" width="11.42578125" style="3"/>
  </cols>
  <sheetData>
    <row r="1" spans="1:36">
      <c r="A1" s="11" t="s">
        <v>0</v>
      </c>
    </row>
    <row r="2" spans="1:36">
      <c r="A2" s="11" t="s">
        <v>1</v>
      </c>
      <c r="B2" s="3" t="s">
        <v>2</v>
      </c>
    </row>
    <row r="3" spans="1:36">
      <c r="A3" s="11" t="s">
        <v>3</v>
      </c>
      <c r="C3" s="3" t="s">
        <v>50</v>
      </c>
    </row>
    <row r="4" spans="1:36">
      <c r="A4" s="11" t="s">
        <v>4</v>
      </c>
      <c r="E4" s="29">
        <v>44346</v>
      </c>
    </row>
    <row r="5" spans="1:36">
      <c r="A5" s="11" t="s">
        <v>5</v>
      </c>
      <c r="E5" s="30">
        <v>44403</v>
      </c>
    </row>
    <row r="6" spans="1:36" ht="15.75" thickBot="1"/>
    <row r="7" spans="1:36" ht="15.75" thickBot="1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  <c r="P7" s="45" t="s">
        <v>7</v>
      </c>
      <c r="Q7" s="46"/>
      <c r="R7" s="46"/>
      <c r="S7" s="46"/>
      <c r="T7" s="47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8"/>
    </row>
    <row r="8" spans="1:36" ht="49.9" customHeight="1">
      <c r="A8" s="1" t="s">
        <v>8</v>
      </c>
      <c r="B8" s="2" t="s">
        <v>9</v>
      </c>
      <c r="C8" s="1" t="s">
        <v>10</v>
      </c>
      <c r="D8" s="1" t="s">
        <v>11</v>
      </c>
      <c r="E8" s="15" t="s">
        <v>12</v>
      </c>
      <c r="F8" s="16" t="s">
        <v>13</v>
      </c>
      <c r="G8" s="17" t="s">
        <v>14</v>
      </c>
      <c r="H8" s="4" t="s">
        <v>15</v>
      </c>
      <c r="I8" s="4" t="s">
        <v>16</v>
      </c>
      <c r="J8" s="4" t="s">
        <v>17</v>
      </c>
      <c r="K8" s="4" t="s">
        <v>18</v>
      </c>
      <c r="L8" s="4" t="s">
        <v>19</v>
      </c>
      <c r="M8" s="4" t="s">
        <v>20</v>
      </c>
      <c r="N8" s="17" t="s">
        <v>21</v>
      </c>
      <c r="O8" s="17" t="s">
        <v>22</v>
      </c>
      <c r="P8" s="1" t="s">
        <v>23</v>
      </c>
      <c r="Q8" s="7" t="s">
        <v>24</v>
      </c>
      <c r="R8" s="7" t="s">
        <v>25</v>
      </c>
      <c r="S8" s="7" t="s">
        <v>26</v>
      </c>
      <c r="T8" s="26" t="s">
        <v>27</v>
      </c>
      <c r="U8" s="7" t="s">
        <v>28</v>
      </c>
      <c r="V8" s="2" t="s">
        <v>29</v>
      </c>
      <c r="W8" s="2" t="s">
        <v>30</v>
      </c>
      <c r="X8" s="2" t="s">
        <v>31</v>
      </c>
      <c r="Y8" s="7" t="s">
        <v>32</v>
      </c>
      <c r="Z8" s="2" t="s">
        <v>33</v>
      </c>
      <c r="AA8" s="2" t="s">
        <v>34</v>
      </c>
      <c r="AB8" s="2" t="s">
        <v>35</v>
      </c>
      <c r="AC8" s="2" t="s">
        <v>36</v>
      </c>
      <c r="AD8" s="2" t="s">
        <v>37</v>
      </c>
      <c r="AE8" s="2" t="s">
        <v>38</v>
      </c>
      <c r="AF8" s="2" t="s">
        <v>39</v>
      </c>
      <c r="AG8" s="2" t="s">
        <v>40</v>
      </c>
      <c r="AH8" s="8" t="s">
        <v>41</v>
      </c>
      <c r="AI8" s="9" t="s">
        <v>42</v>
      </c>
      <c r="AJ8" s="9" t="s">
        <v>43</v>
      </c>
    </row>
    <row r="9" spans="1:36" ht="26.25" customHeight="1">
      <c r="A9" s="32"/>
      <c r="C9" s="37"/>
      <c r="D9" s="37">
        <v>1461943</v>
      </c>
      <c r="E9" s="38">
        <v>44104</v>
      </c>
      <c r="F9" s="38">
        <v>44146</v>
      </c>
      <c r="G9" s="35">
        <v>99423</v>
      </c>
      <c r="H9" s="4"/>
      <c r="I9" s="25"/>
      <c r="J9" s="31"/>
      <c r="K9" s="3"/>
      <c r="L9" s="4"/>
      <c r="M9" s="4"/>
      <c r="N9" s="23"/>
      <c r="O9" s="41">
        <v>99423</v>
      </c>
      <c r="P9" s="35">
        <v>1461943</v>
      </c>
      <c r="Q9" s="35">
        <v>99423</v>
      </c>
      <c r="R9" s="34"/>
      <c r="S9" s="22"/>
      <c r="T9" s="2"/>
      <c r="U9" s="35">
        <v>99423</v>
      </c>
      <c r="V9" s="2"/>
      <c r="W9" s="5"/>
      <c r="X9" s="2"/>
      <c r="Y9" s="7"/>
      <c r="Z9" s="2"/>
      <c r="AA9" s="2"/>
      <c r="AB9" s="2"/>
      <c r="AD9" s="2"/>
      <c r="AE9" s="2"/>
      <c r="AF9" s="2"/>
      <c r="AH9" s="8"/>
      <c r="AI9" s="35" t="s">
        <v>60</v>
      </c>
      <c r="AJ9" s="9"/>
    </row>
    <row r="10" spans="1:36" ht="26.25" customHeight="1">
      <c r="A10" s="32"/>
      <c r="C10" s="37" t="s">
        <v>57</v>
      </c>
      <c r="D10" s="37" t="s">
        <v>51</v>
      </c>
      <c r="E10" s="38">
        <v>44229.363194444442</v>
      </c>
      <c r="F10" s="38">
        <v>44365</v>
      </c>
      <c r="G10" s="35">
        <v>264079</v>
      </c>
      <c r="H10" s="4"/>
      <c r="I10" s="25"/>
      <c r="J10" s="35">
        <v>264079</v>
      </c>
      <c r="K10" s="35">
        <v>0</v>
      </c>
      <c r="L10" s="4"/>
      <c r="M10" s="4"/>
      <c r="N10" s="23">
        <f>+J10+K10</f>
        <v>264079</v>
      </c>
      <c r="O10" s="41">
        <v>264079</v>
      </c>
      <c r="P10" s="35">
        <v>16487</v>
      </c>
      <c r="Q10" s="35">
        <v>264079</v>
      </c>
      <c r="R10" s="34"/>
      <c r="S10" s="22"/>
      <c r="T10" s="2"/>
      <c r="U10" s="36"/>
      <c r="V10" s="2"/>
      <c r="W10" s="5"/>
      <c r="X10" s="2"/>
      <c r="Y10" s="7"/>
      <c r="Z10" s="2"/>
      <c r="AA10" s="2"/>
      <c r="AB10" s="2"/>
      <c r="AD10" s="2"/>
      <c r="AE10" s="2"/>
      <c r="AF10" s="2"/>
      <c r="AH10" s="8"/>
      <c r="AI10" s="41" t="s">
        <v>58</v>
      </c>
      <c r="AJ10" s="9"/>
    </row>
    <row r="11" spans="1:36" ht="26.25" customHeight="1">
      <c r="A11" s="32"/>
      <c r="C11" s="37" t="s">
        <v>57</v>
      </c>
      <c r="D11" s="37" t="s">
        <v>52</v>
      </c>
      <c r="E11" s="38">
        <v>44229.381249999999</v>
      </c>
      <c r="F11" s="38">
        <v>44365</v>
      </c>
      <c r="G11" s="35">
        <v>189443</v>
      </c>
      <c r="H11" s="4"/>
      <c r="I11" s="25"/>
      <c r="J11" s="35">
        <v>189443</v>
      </c>
      <c r="K11" s="35">
        <v>0</v>
      </c>
      <c r="L11" s="4"/>
      <c r="M11" s="4"/>
      <c r="N11" s="23">
        <f t="shared" ref="N11:N15" si="0">+J11+K11</f>
        <v>189443</v>
      </c>
      <c r="O11" s="41">
        <v>189443</v>
      </c>
      <c r="P11" s="35">
        <v>16498</v>
      </c>
      <c r="Q11" s="35">
        <v>189443</v>
      </c>
      <c r="R11" s="34"/>
      <c r="S11" s="22"/>
      <c r="T11" s="2"/>
      <c r="U11" s="36"/>
      <c r="V11" s="2"/>
      <c r="W11" s="5"/>
      <c r="X11" s="2"/>
      <c r="Y11" s="7"/>
      <c r="Z11" s="2"/>
      <c r="AA11" s="2"/>
      <c r="AB11" s="2"/>
      <c r="AD11" s="2"/>
      <c r="AE11" s="2"/>
      <c r="AF11" s="2"/>
      <c r="AH11" s="8"/>
      <c r="AI11" s="41" t="s">
        <v>58</v>
      </c>
      <c r="AJ11" s="9"/>
    </row>
    <row r="12" spans="1:36" ht="26.25" customHeight="1">
      <c r="A12" s="32"/>
      <c r="C12" s="37" t="s">
        <v>57</v>
      </c>
      <c r="D12" s="37" t="s">
        <v>53</v>
      </c>
      <c r="E12" s="38">
        <v>44230.50277777778</v>
      </c>
      <c r="F12" s="38">
        <v>44357</v>
      </c>
      <c r="G12" s="35">
        <v>1003800</v>
      </c>
      <c r="H12" s="4"/>
      <c r="I12" s="25"/>
      <c r="J12" s="35">
        <v>616333</v>
      </c>
      <c r="K12" s="40">
        <v>387467</v>
      </c>
      <c r="L12" s="4"/>
      <c r="M12" s="4"/>
      <c r="N12" s="23">
        <f t="shared" si="0"/>
        <v>1003800</v>
      </c>
      <c r="O12" s="41">
        <v>1003800</v>
      </c>
      <c r="P12" s="35">
        <v>16821</v>
      </c>
      <c r="Q12" s="35">
        <v>1003800</v>
      </c>
      <c r="R12" s="24"/>
      <c r="S12" s="22"/>
      <c r="T12" s="2"/>
      <c r="U12" s="36"/>
      <c r="V12" s="2"/>
      <c r="W12" s="5"/>
      <c r="X12" s="2"/>
      <c r="Y12" s="7"/>
      <c r="Z12" s="2"/>
      <c r="AA12" s="2"/>
      <c r="AB12" s="2"/>
      <c r="AD12" s="2"/>
      <c r="AE12" s="2"/>
      <c r="AF12" s="2"/>
      <c r="AH12" s="8"/>
      <c r="AI12" s="41" t="s">
        <v>59</v>
      </c>
      <c r="AJ12" s="9"/>
    </row>
    <row r="13" spans="1:36" ht="26.25" customHeight="1">
      <c r="A13" s="32"/>
      <c r="C13" s="37" t="s">
        <v>57</v>
      </c>
      <c r="D13" s="37" t="s">
        <v>54</v>
      </c>
      <c r="E13" s="38">
        <v>44231.62222222222</v>
      </c>
      <c r="F13" s="38">
        <v>44365</v>
      </c>
      <c r="G13" s="35">
        <v>477983</v>
      </c>
      <c r="H13" s="4"/>
      <c r="I13" s="25"/>
      <c r="J13" s="35">
        <v>430185</v>
      </c>
      <c r="K13" s="40">
        <v>47798</v>
      </c>
      <c r="L13" s="4"/>
      <c r="M13" s="4"/>
      <c r="N13" s="23">
        <f t="shared" si="0"/>
        <v>477983</v>
      </c>
      <c r="O13" s="41">
        <v>477983</v>
      </c>
      <c r="P13" s="35">
        <v>17024</v>
      </c>
      <c r="Q13" s="35">
        <v>477983</v>
      </c>
      <c r="R13" s="24"/>
      <c r="S13" s="22"/>
      <c r="T13" s="2"/>
      <c r="U13" s="6"/>
      <c r="V13" s="2"/>
      <c r="W13" s="5"/>
      <c r="X13" s="2"/>
      <c r="Y13" s="7"/>
      <c r="Z13" s="2"/>
      <c r="AA13" s="2"/>
      <c r="AB13" s="2"/>
      <c r="AD13" s="2"/>
      <c r="AE13" s="2"/>
      <c r="AF13" s="2"/>
      <c r="AG13" s="28"/>
      <c r="AH13" s="8"/>
      <c r="AI13" s="41" t="s">
        <v>59</v>
      </c>
      <c r="AJ13" s="9"/>
    </row>
    <row r="14" spans="1:36" ht="26.25" customHeight="1">
      <c r="A14" s="32"/>
      <c r="C14" s="37" t="s">
        <v>57</v>
      </c>
      <c r="D14" s="37" t="s">
        <v>55</v>
      </c>
      <c r="E14" s="38">
        <v>44243.669444444444</v>
      </c>
      <c r="F14" s="38">
        <v>44357</v>
      </c>
      <c r="G14" s="35">
        <v>912400</v>
      </c>
      <c r="H14" s="4"/>
      <c r="I14" s="25"/>
      <c r="J14" s="35">
        <v>821160</v>
      </c>
      <c r="K14" s="40">
        <v>91240</v>
      </c>
      <c r="L14" s="4"/>
      <c r="M14" s="4"/>
      <c r="N14" s="23">
        <f t="shared" si="0"/>
        <v>912400</v>
      </c>
      <c r="O14" s="41">
        <v>912400</v>
      </c>
      <c r="P14" s="35">
        <v>19295</v>
      </c>
      <c r="Q14" s="35">
        <v>912400</v>
      </c>
      <c r="R14" s="24"/>
      <c r="S14" s="22"/>
      <c r="T14" s="2"/>
      <c r="U14" s="36"/>
      <c r="V14" s="2"/>
      <c r="W14" s="5"/>
      <c r="X14" s="2"/>
      <c r="Y14" s="7"/>
      <c r="Z14" s="2"/>
      <c r="AA14" s="2"/>
      <c r="AB14" s="2"/>
      <c r="AD14" s="2"/>
      <c r="AE14" s="2"/>
      <c r="AF14" s="2"/>
      <c r="AH14" s="8"/>
      <c r="AI14" s="41" t="s">
        <v>59</v>
      </c>
      <c r="AJ14" s="9"/>
    </row>
    <row r="15" spans="1:36" ht="26.25" customHeight="1">
      <c r="A15" s="32"/>
      <c r="C15" s="37" t="s">
        <v>57</v>
      </c>
      <c r="D15" s="37" t="s">
        <v>56</v>
      </c>
      <c r="E15" s="38">
        <v>44142.852083333331</v>
      </c>
      <c r="F15" s="38">
        <v>44180</v>
      </c>
      <c r="G15" s="39">
        <v>192700</v>
      </c>
      <c r="H15" s="4"/>
      <c r="I15" s="25"/>
      <c r="J15" s="31"/>
      <c r="K15" s="3"/>
      <c r="L15" s="4"/>
      <c r="M15" s="4"/>
      <c r="N15" s="23">
        <f t="shared" si="0"/>
        <v>0</v>
      </c>
      <c r="O15" s="41">
        <v>192700</v>
      </c>
      <c r="P15" s="33"/>
      <c r="Q15" s="34"/>
      <c r="R15" s="24">
        <v>192700</v>
      </c>
      <c r="S15" s="22"/>
      <c r="T15" s="2"/>
      <c r="U15" s="36"/>
      <c r="V15" s="2"/>
      <c r="W15" s="5"/>
      <c r="X15" s="2"/>
      <c r="Y15" s="7"/>
      <c r="Z15" s="2"/>
      <c r="AA15" s="2"/>
      <c r="AB15" s="2"/>
      <c r="AD15" s="2"/>
      <c r="AE15" s="2"/>
      <c r="AF15" s="2"/>
      <c r="AH15" s="8"/>
      <c r="AI15" s="41" t="s">
        <v>49</v>
      </c>
      <c r="AJ15" s="9"/>
    </row>
    <row r="16" spans="1:36">
      <c r="A16" s="49" t="s">
        <v>44</v>
      </c>
      <c r="B16" s="49"/>
      <c r="C16" s="49"/>
      <c r="D16" s="49"/>
      <c r="E16" s="49"/>
      <c r="F16" s="49"/>
      <c r="G16" s="10">
        <f t="shared" ref="G16:O16" si="1">SUM(G9:G15)</f>
        <v>3139828</v>
      </c>
      <c r="H16" s="10">
        <f t="shared" si="1"/>
        <v>0</v>
      </c>
      <c r="I16" s="10">
        <f t="shared" si="1"/>
        <v>0</v>
      </c>
      <c r="J16" s="10">
        <f t="shared" si="1"/>
        <v>2321200</v>
      </c>
      <c r="K16" s="10">
        <f t="shared" si="1"/>
        <v>526505</v>
      </c>
      <c r="L16" s="10">
        <f t="shared" si="1"/>
        <v>0</v>
      </c>
      <c r="M16" s="10">
        <f t="shared" si="1"/>
        <v>0</v>
      </c>
      <c r="N16" s="10">
        <f t="shared" si="1"/>
        <v>2847705</v>
      </c>
      <c r="O16" s="10">
        <f t="shared" si="1"/>
        <v>3139828</v>
      </c>
      <c r="P16" s="10"/>
      <c r="Q16" s="10">
        <f t="shared" ref="Q16:AI16" si="2">SUM(Q9:Q15)</f>
        <v>2947128</v>
      </c>
      <c r="R16" s="10">
        <f t="shared" si="2"/>
        <v>192700</v>
      </c>
      <c r="S16" s="10">
        <f t="shared" si="2"/>
        <v>0</v>
      </c>
      <c r="T16" s="27">
        <f t="shared" si="2"/>
        <v>0</v>
      </c>
      <c r="U16" s="10">
        <f t="shared" si="2"/>
        <v>99423</v>
      </c>
      <c r="V16" s="10">
        <f t="shared" si="2"/>
        <v>0</v>
      </c>
      <c r="W16" s="10">
        <f t="shared" si="2"/>
        <v>0</v>
      </c>
      <c r="X16" s="10">
        <f t="shared" si="2"/>
        <v>0</v>
      </c>
      <c r="Y16" s="10">
        <f t="shared" si="2"/>
        <v>0</v>
      </c>
      <c r="Z16" s="10">
        <f t="shared" si="2"/>
        <v>0</v>
      </c>
      <c r="AA16" s="10">
        <f t="shared" si="2"/>
        <v>0</v>
      </c>
      <c r="AB16" s="10">
        <f t="shared" si="2"/>
        <v>0</v>
      </c>
      <c r="AC16" s="10">
        <f t="shared" si="2"/>
        <v>0</v>
      </c>
      <c r="AD16" s="10">
        <f t="shared" si="2"/>
        <v>0</v>
      </c>
      <c r="AE16" s="10">
        <f t="shared" si="2"/>
        <v>0</v>
      </c>
      <c r="AF16" s="10">
        <f t="shared" si="2"/>
        <v>0</v>
      </c>
      <c r="AG16" s="10">
        <f t="shared" si="2"/>
        <v>0</v>
      </c>
      <c r="AH16" s="10">
        <f t="shared" si="2"/>
        <v>0</v>
      </c>
      <c r="AI16" s="10">
        <f t="shared" si="2"/>
        <v>0</v>
      </c>
    </row>
    <row r="19" spans="2:5">
      <c r="B19" s="18" t="s">
        <v>45</v>
      </c>
      <c r="C19" s="19"/>
      <c r="D19" s="20"/>
      <c r="E19" s="19"/>
    </row>
    <row r="20" spans="2:5">
      <c r="B20" s="19"/>
      <c r="C20" s="20"/>
      <c r="D20" s="19"/>
      <c r="E20" s="19"/>
    </row>
    <row r="21" spans="2:5">
      <c r="B21" s="18" t="s">
        <v>46</v>
      </c>
      <c r="C21" s="19"/>
      <c r="D21" s="21">
        <f>+[1]ACTA!C9</f>
        <v>0</v>
      </c>
      <c r="E21" s="19"/>
    </row>
    <row r="22" spans="2:5">
      <c r="B22" s="18" t="s">
        <v>47</v>
      </c>
      <c r="C22" s="19"/>
      <c r="D22" s="14">
        <f>+E5</f>
        <v>44403</v>
      </c>
      <c r="E22" s="19"/>
    </row>
    <row r="24" spans="2:5">
      <c r="B24" s="18" t="s">
        <v>48</v>
      </c>
      <c r="D24" s="3">
        <f>+[1]ACTA!H9</f>
        <v>0</v>
      </c>
    </row>
  </sheetData>
  <autoFilter ref="A8:AJ16" xr:uid="{6C467245-C3DE-4732-8ACA-1206BCAE506C}"/>
  <mergeCells count="3">
    <mergeCell ref="A7:O7"/>
    <mergeCell ref="P7:AG7"/>
    <mergeCell ref="A16:F16"/>
  </mergeCells>
  <dataValidations disablePrompts="1"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2021-08-09T23:17:54Z</dcterms:modified>
</cp:coreProperties>
</file>